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none"/>
  <mc:AlternateContent xmlns:mc="http://schemas.openxmlformats.org/markup-compatibility/2006">
    <mc:Choice Requires="x15">
      <x15ac:absPath xmlns:x15ac="http://schemas.microsoft.com/office/spreadsheetml/2010/11/ac" url="C:\Users\СтружкинаЕИ\Desktop\"/>
    </mc:Choice>
  </mc:AlternateContent>
  <bookViews>
    <workbookView xWindow="0" yWindow="0" windowWidth="21600" windowHeight="9780"/>
  </bookViews>
  <sheets>
    <sheet name="на 01.04" sheetId="7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7" l="1"/>
  <c r="F19" i="7"/>
  <c r="E19" i="7"/>
  <c r="H27" i="7"/>
  <c r="G27" i="7"/>
  <c r="F27" i="7"/>
  <c r="E27" i="7"/>
  <c r="H23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G4" i="7"/>
  <c r="F4" i="7"/>
  <c r="E4" i="7"/>
  <c r="G26" i="7"/>
  <c r="H26" i="7" s="1"/>
  <c r="G25" i="7"/>
  <c r="H25" i="7" s="1"/>
  <c r="G24" i="7"/>
  <c r="H24" i="7" s="1"/>
  <c r="G23" i="7"/>
  <c r="G22" i="7"/>
  <c r="H22" i="7" s="1"/>
  <c r="G21" i="7"/>
  <c r="H21" i="7" s="1"/>
  <c r="G20" i="7"/>
  <c r="H20" i="7" s="1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C19" i="7" l="1"/>
  <c r="B27" i="7"/>
  <c r="D25" i="7"/>
  <c r="D24" i="7"/>
  <c r="D23" i="7"/>
  <c r="D22" i="7"/>
  <c r="D21" i="7"/>
  <c r="D20" i="7"/>
  <c r="D19" i="7"/>
  <c r="D17" i="7"/>
  <c r="D15" i="7"/>
  <c r="D14" i="7"/>
  <c r="D13" i="7"/>
  <c r="D12" i="7"/>
  <c r="D11" i="7"/>
  <c r="D10" i="7"/>
  <c r="D9" i="7"/>
  <c r="D8" i="7"/>
  <c r="D7" i="7"/>
  <c r="D6" i="7"/>
  <c r="D5" i="7"/>
  <c r="C4" i="7"/>
  <c r="C27" i="7" s="1"/>
  <c r="D27" i="7" s="1"/>
  <c r="D4" i="7" l="1"/>
</calcChain>
</file>

<file path=xl/sharedStrings.xml><?xml version="1.0" encoding="utf-8"?>
<sst xmlns="http://schemas.openxmlformats.org/spreadsheetml/2006/main" count="33" uniqueCount="32">
  <si>
    <t>1.Доходы</t>
  </si>
  <si>
    <t>Налоги на прибыль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</si>
  <si>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</si>
  <si>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</si>
  <si>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</si>
  <si>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</si>
  <si>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</si>
  <si>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</si>
  <si>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</si>
  <si>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</si>
  <si>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</si>
  <si>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</si>
  <si>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</si>
  <si>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</si>
  <si>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</si>
  <si>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</si>
  <si>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</si>
  <si>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</si>
  <si>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</si>
  <si>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</si>
  <si>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</si>
  <si>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ИТОГО</t>
  </si>
  <si>
    <t>Прочие безвозмездные поступления</t>
  </si>
  <si>
    <t>Ликино-Дулёво</t>
  </si>
  <si>
    <t xml:space="preserve"> Орехево-Зуево</t>
  </si>
  <si>
    <t>Отклонение 2020 от 2019</t>
  </si>
  <si>
    <t xml:space="preserve">                       Исполнение бюджета Орехово-Зуевского городского округа по доходам за 2020 г.  (тыс.руб.)</t>
  </si>
  <si>
    <t>% исполнения</t>
  </si>
  <si>
    <t>План на 2020 г.</t>
  </si>
  <si>
    <t>Доходы от продажи земельных участков, находящихся в государственной и муниципальной собственности</t>
  </si>
  <si>
    <t>Фактически  исполнено на 01.04.2020 г.</t>
  </si>
  <si>
    <t xml:space="preserve">Фактически  исполнено на 01.04.2019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</si>
</sst>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4" fontId="1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view="pageBreakPreview" zoomScale="60" zoomScaleNormal="100" workbookViewId="0">
      <selection activeCell="M14" sqref="M14"/>
    </sheetView>
  </sheetViews>
  <sheetFormatPr defaultRowHeight="15.75" x14ac:dyDescent="0.25"/>
  <cols>
    <col min="1" max="1" width="53.140625" style="2" customWidth="1"/>
    <col min="2" max="2" width="17.5703125" style="2" customWidth="1"/>
    <col min="3" max="3" width="19.28515625" style="2" customWidth="1"/>
    <col min="4" max="4" width="14.5703125" style="2" customWidth="1"/>
    <col min="5" max="5" width="19" style="2" customWidth="1"/>
    <col min="6" max="6" width="16.5703125" style="2" customWidth="1"/>
    <col min="7" max="7" width="13.140625" style="2" bestFit="1" customWidth="1"/>
    <col min="8" max="8" width="17.42578125" style="2" customWidth="1"/>
    <col min="9" max="9" width="9.140625" style="1"/>
    <col min="10" max="10" width="11.28515625" style="1" bestFit="1" customWidth="1"/>
    <col min="11" max="16384" width="9.140625" style="1"/>
  </cols>
  <sheetData>
    <row r="1" spans="1:10" ht="37.5" customHeight="1" thickBot="1" x14ac:dyDescent="0.35">
      <c r="A1" s="12" t="s">
        <v>26</v>
      </c>
      <c r="B1" s="12"/>
      <c r="C1" s="12"/>
      <c r="D1" s="12"/>
      <c r="E1" s="12"/>
      <c r="F1" s="12"/>
      <c r="G1" s="12"/>
      <c r="H1" s="12"/>
    </row>
    <row r="2" spans="1:10" x14ac:dyDescent="0.25">
      <c r="A2" s="14"/>
      <c r="B2" s="10" t="s">
        <v>28</v>
      </c>
      <c r="C2" s="13" t="s">
        <v>30</v>
      </c>
      <c r="D2" s="10" t="s">
        <v>27</v>
      </c>
      <c r="E2" s="13" t="s">
        <v>31</v>
      </c>
      <c r="F2" s="13"/>
      <c r="G2" s="13"/>
      <c r="H2" s="13" t="s">
        <v>25</v>
      </c>
    </row>
    <row r="3" spans="1:10" ht="31.5" x14ac:dyDescent="0.25">
      <c r="A3" s="14"/>
      <c r="B3" s="11"/>
      <c r="C3" s="13"/>
      <c r="D3" s="11"/>
      <c r="E3" s="7" t="s">
        <v>23</v>
      </c>
      <c r="F3" s="7" t="s">
        <v>24</v>
      </c>
      <c r="G3" s="7" t="s">
        <v>21</v>
      </c>
      <c r="H3" s="13"/>
    </row>
    <row r="4" spans="1:10" s="4" customFormat="1" x14ac:dyDescent="0.25">
      <c r="A4" s="3" t="s">
        <v>0</v>
      </c>
      <c r="B4" s="8">
        <v>4152510.63</v>
      </c>
      <c r="C4" s="8">
        <f>C5+C6+C7+C8+C9+C10+C11+C12+C13+C14+C15+C16+C17+C18</f>
        <v>856222.5</v>
      </c>
      <c r="D4" s="8">
        <f>(C4/B4)*100</f>
        <v>20.619393333136394</v>
      </c>
      <c r="E4" s="8">
        <f t="shared" ref="E4:F4" si="0">E5+E6+E7+E8+E9+E10+E11+E12+E13+E14+E15+E16+E17+E18</f>
        <v>400505.7</v>
      </c>
      <c r="F4" s="8">
        <f t="shared" si="0"/>
        <v>429416.09899999993</v>
      </c>
      <c r="G4" s="8">
        <f>G5+G6+G7+G8+G9+G10+G11+G12+G13+G14+G15+G16+G17+G18</f>
        <v>829921.79899999988</v>
      </c>
      <c r="H4" s="8">
        <f>C4-G4</f>
        <v>26300.701000000117</v>
      </c>
    </row>
    <row r="5" spans="1:10" x14ac:dyDescent="0.25">
      <c r="A5" s="6" t="s">
        <v>1</v>
      </c>
      <c r="B5" s="9">
        <v>2874477.8</v>
      </c>
      <c r="C5" s="9">
        <v>594975</v>
      </c>
      <c r="D5" s="8">
        <f t="shared" ref="D5:D27" si="1">(C5/B5)*100</f>
        <v>20.698542183905545</v>
      </c>
      <c r="E5" s="9">
        <v>301466.7</v>
      </c>
      <c r="F5" s="9">
        <v>259019.3</v>
      </c>
      <c r="G5" s="9">
        <f t="shared" ref="G5:G26" si="2">F5+E5</f>
        <v>560486</v>
      </c>
      <c r="H5" s="9">
        <f t="shared" ref="H5:H26" si="3">C5-G5</f>
        <v>34489</v>
      </c>
      <c r="J5" s="5"/>
    </row>
    <row r="6" spans="1:10" ht="31.5" x14ac:dyDescent="0.25">
      <c r="A6" s="6" t="s">
        <v>2</v>
      </c>
      <c r="B6" s="9">
        <v>82093.53</v>
      </c>
      <c r="C6" s="9">
        <v>17865.8</v>
      </c>
      <c r="D6" s="8">
        <f t="shared" si="1"/>
        <v>21.762738184117556</v>
      </c>
      <c r="E6" s="9">
        <v>9743.4</v>
      </c>
      <c r="F6" s="9">
        <v>5146.1000000000004</v>
      </c>
      <c r="G6" s="9">
        <f t="shared" si="2"/>
        <v>14889.5</v>
      </c>
      <c r="H6" s="9">
        <f t="shared" si="3"/>
        <v>2976.2999999999993</v>
      </c>
    </row>
    <row r="7" spans="1:10" x14ac:dyDescent="0.25">
      <c r="A7" s="6" t="s">
        <v>3</v>
      </c>
      <c r="B7" s="9">
        <v>378719.8</v>
      </c>
      <c r="C7" s="9">
        <v>86716.9</v>
      </c>
      <c r="D7" s="8">
        <f t="shared" si="1"/>
        <v>22.897376899755439</v>
      </c>
      <c r="E7" s="9">
        <v>23002.7</v>
      </c>
      <c r="F7" s="9">
        <v>53501</v>
      </c>
      <c r="G7" s="9">
        <f t="shared" si="2"/>
        <v>76503.7</v>
      </c>
      <c r="H7" s="9">
        <f t="shared" si="3"/>
        <v>10213.199999999997</v>
      </c>
    </row>
    <row r="8" spans="1:10" x14ac:dyDescent="0.25">
      <c r="A8" s="6" t="s">
        <v>4</v>
      </c>
      <c r="B8" s="9">
        <v>450231</v>
      </c>
      <c r="C8" s="9">
        <v>61358</v>
      </c>
      <c r="D8" s="8">
        <f t="shared" si="1"/>
        <v>13.628115345233891</v>
      </c>
      <c r="E8" s="9">
        <v>31205.3</v>
      </c>
      <c r="F8" s="9">
        <v>53490.3</v>
      </c>
      <c r="G8" s="9">
        <f t="shared" si="2"/>
        <v>84695.6</v>
      </c>
      <c r="H8" s="9">
        <f t="shared" si="3"/>
        <v>-23337.600000000006</v>
      </c>
    </row>
    <row r="9" spans="1:10" x14ac:dyDescent="0.25">
      <c r="A9" s="6" t="s">
        <v>5</v>
      </c>
      <c r="B9" s="9">
        <v>34422.800000000003</v>
      </c>
      <c r="C9" s="9">
        <v>8666.7000000000007</v>
      </c>
      <c r="D9" s="8">
        <f t="shared" si="1"/>
        <v>25.177208129495565</v>
      </c>
      <c r="E9" s="9">
        <v>2946</v>
      </c>
      <c r="F9" s="9">
        <v>4722.2</v>
      </c>
      <c r="G9" s="9">
        <f t="shared" si="2"/>
        <v>7668.2</v>
      </c>
      <c r="H9" s="9">
        <f t="shared" si="3"/>
        <v>998.50000000000091</v>
      </c>
    </row>
    <row r="10" spans="1:10" ht="47.25" x14ac:dyDescent="0.25">
      <c r="A10" s="6" t="s">
        <v>6</v>
      </c>
      <c r="B10" s="9">
        <v>263952.59999999998</v>
      </c>
      <c r="C10" s="9">
        <v>63163.6</v>
      </c>
      <c r="D10" s="8">
        <f t="shared" si="1"/>
        <v>23.929902565839477</v>
      </c>
      <c r="E10" s="9">
        <v>20523</v>
      </c>
      <c r="F10" s="9">
        <v>40276</v>
      </c>
      <c r="G10" s="9">
        <f t="shared" si="2"/>
        <v>60799</v>
      </c>
      <c r="H10" s="9">
        <f t="shared" si="3"/>
        <v>2364.5999999999985</v>
      </c>
    </row>
    <row r="11" spans="1:10" ht="31.5" x14ac:dyDescent="0.25">
      <c r="A11" s="6" t="s">
        <v>7</v>
      </c>
      <c r="B11" s="9">
        <v>2790</v>
      </c>
      <c r="C11" s="9">
        <v>1535.1</v>
      </c>
      <c r="D11" s="8">
        <f t="shared" si="1"/>
        <v>55.021505376344081</v>
      </c>
      <c r="E11" s="9">
        <v>1280.7</v>
      </c>
      <c r="F11" s="9">
        <v>1198.2</v>
      </c>
      <c r="G11" s="9">
        <f t="shared" si="2"/>
        <v>2478.9</v>
      </c>
      <c r="H11" s="9">
        <f t="shared" si="3"/>
        <v>-943.80000000000018</v>
      </c>
    </row>
    <row r="12" spans="1:10" ht="31.5" x14ac:dyDescent="0.25">
      <c r="A12" s="6" t="s">
        <v>8</v>
      </c>
      <c r="B12" s="9">
        <v>4399.6000000000004</v>
      </c>
      <c r="C12" s="9">
        <v>458.2</v>
      </c>
      <c r="D12" s="8">
        <f t="shared" si="1"/>
        <v>10.414583143922174</v>
      </c>
      <c r="E12" s="9">
        <v>200.3</v>
      </c>
      <c r="F12" s="9">
        <v>13.1</v>
      </c>
      <c r="G12" s="9">
        <f t="shared" si="2"/>
        <v>213.4</v>
      </c>
      <c r="H12" s="9">
        <f t="shared" si="3"/>
        <v>244.79999999999998</v>
      </c>
    </row>
    <row r="13" spans="1:10" ht="31.5" x14ac:dyDescent="0.25">
      <c r="A13" s="6" t="s">
        <v>9</v>
      </c>
      <c r="B13" s="9">
        <v>10050</v>
      </c>
      <c r="C13" s="9">
        <v>1080.8</v>
      </c>
      <c r="D13" s="8">
        <f t="shared" si="1"/>
        <v>10.754228855721394</v>
      </c>
      <c r="E13" s="9">
        <v>1236.9000000000001</v>
      </c>
      <c r="F13" s="9">
        <v>1084.2</v>
      </c>
      <c r="G13" s="9">
        <f t="shared" si="2"/>
        <v>2321.1000000000004</v>
      </c>
      <c r="H13" s="9">
        <f t="shared" si="3"/>
        <v>-1240.3000000000004</v>
      </c>
    </row>
    <row r="14" spans="1:10" ht="47.25" x14ac:dyDescent="0.25">
      <c r="A14" s="6" t="s">
        <v>29</v>
      </c>
      <c r="B14" s="9">
        <v>12500</v>
      </c>
      <c r="C14" s="9">
        <v>4995.8</v>
      </c>
      <c r="D14" s="8">
        <f t="shared" si="1"/>
        <v>39.9664</v>
      </c>
      <c r="E14" s="9">
        <v>2703</v>
      </c>
      <c r="F14" s="9">
        <v>2842</v>
      </c>
      <c r="G14" s="9">
        <f t="shared" si="2"/>
        <v>5545</v>
      </c>
      <c r="H14" s="9">
        <f t="shared" si="3"/>
        <v>-549.19999999999982</v>
      </c>
    </row>
    <row r="15" spans="1:10" ht="78.75" x14ac:dyDescent="0.25">
      <c r="A15" s="6" t="s">
        <v>10</v>
      </c>
      <c r="B15" s="9">
        <v>24000</v>
      </c>
      <c r="C15" s="9">
        <v>7606.2</v>
      </c>
      <c r="D15" s="8">
        <f t="shared" si="1"/>
        <v>31.692500000000003</v>
      </c>
      <c r="E15" s="9">
        <v>4187.6000000000004</v>
      </c>
      <c r="F15" s="9">
        <v>0</v>
      </c>
      <c r="G15" s="9">
        <f t="shared" si="2"/>
        <v>4187.6000000000004</v>
      </c>
      <c r="H15" s="9">
        <f t="shared" si="3"/>
        <v>3418.5999999999995</v>
      </c>
    </row>
    <row r="16" spans="1:10" ht="47.25" x14ac:dyDescent="0.25">
      <c r="A16" s="6" t="s">
        <v>11</v>
      </c>
      <c r="B16" s="9">
        <v>0</v>
      </c>
      <c r="C16" s="9">
        <v>2987.4</v>
      </c>
      <c r="D16" s="8"/>
      <c r="E16" s="9">
        <v>1825.8</v>
      </c>
      <c r="F16" s="9">
        <v>4250</v>
      </c>
      <c r="G16" s="9">
        <f t="shared" si="2"/>
        <v>6075.8</v>
      </c>
      <c r="H16" s="9">
        <f t="shared" si="3"/>
        <v>-3088.4</v>
      </c>
    </row>
    <row r="17" spans="1:8" x14ac:dyDescent="0.25">
      <c r="A17" s="6" t="s">
        <v>12</v>
      </c>
      <c r="B17" s="9">
        <v>14873.5</v>
      </c>
      <c r="C17" s="9">
        <v>4806.6000000000004</v>
      </c>
      <c r="D17" s="8">
        <f t="shared" si="1"/>
        <v>32.316536121289545</v>
      </c>
      <c r="E17" s="9">
        <v>194.1</v>
      </c>
      <c r="F17" s="9">
        <v>3872.6</v>
      </c>
      <c r="G17" s="9">
        <f t="shared" si="2"/>
        <v>4066.7</v>
      </c>
      <c r="H17" s="9">
        <f t="shared" si="3"/>
        <v>739.90000000000055</v>
      </c>
    </row>
    <row r="18" spans="1:8" x14ac:dyDescent="0.25">
      <c r="A18" s="6" t="s">
        <v>13</v>
      </c>
      <c r="B18" s="9">
        <v>0</v>
      </c>
      <c r="C18" s="9">
        <v>6.4</v>
      </c>
      <c r="D18" s="8"/>
      <c r="E18" s="9">
        <v>-9.8000000000000007</v>
      </c>
      <c r="F18" s="9">
        <v>1.099</v>
      </c>
      <c r="G18" s="9">
        <f t="shared" si="2"/>
        <v>-8.7010000000000005</v>
      </c>
      <c r="H18" s="9">
        <f t="shared" si="3"/>
        <v>15.101000000000001</v>
      </c>
    </row>
    <row r="19" spans="1:8" s="4" customFormat="1" x14ac:dyDescent="0.25">
      <c r="A19" s="3" t="s">
        <v>14</v>
      </c>
      <c r="B19" s="8">
        <v>7216903.4000000004</v>
      </c>
      <c r="C19" s="8">
        <f>C20+C21+C22+C23+C24+C25+C26</f>
        <v>1190963.8999999999</v>
      </c>
      <c r="D19" s="8">
        <f t="shared" si="1"/>
        <v>16.502422631845118</v>
      </c>
      <c r="E19" s="8">
        <f t="shared" ref="E19:G19" si="4">E20+E21+E22+E23+E24+E25+E26</f>
        <v>413230.2</v>
      </c>
      <c r="F19" s="8">
        <f t="shared" si="4"/>
        <v>518704.30000000005</v>
      </c>
      <c r="G19" s="8">
        <f t="shared" si="4"/>
        <v>931934.50000000012</v>
      </c>
      <c r="H19" s="8">
        <f t="shared" si="3"/>
        <v>259029.39999999979</v>
      </c>
    </row>
    <row r="20" spans="1:8" ht="31.5" x14ac:dyDescent="0.25">
      <c r="A20" s="6" t="s">
        <v>15</v>
      </c>
      <c r="B20" s="9">
        <v>183576</v>
      </c>
      <c r="C20" s="9">
        <v>45894</v>
      </c>
      <c r="D20" s="8">
        <f t="shared" si="1"/>
        <v>25</v>
      </c>
      <c r="E20" s="9">
        <v>4759.5</v>
      </c>
      <c r="F20" s="9">
        <v>5402.3</v>
      </c>
      <c r="G20" s="9">
        <f t="shared" si="2"/>
        <v>10161.799999999999</v>
      </c>
      <c r="H20" s="9">
        <f t="shared" si="3"/>
        <v>35732.199999999997</v>
      </c>
    </row>
    <row r="21" spans="1:8" ht="31.5" x14ac:dyDescent="0.25">
      <c r="A21" s="6" t="s">
        <v>16</v>
      </c>
      <c r="B21" s="9">
        <v>3434121</v>
      </c>
      <c r="C21" s="9">
        <v>822333.3</v>
      </c>
      <c r="D21" s="8">
        <f t="shared" si="1"/>
        <v>23.945961717714663</v>
      </c>
      <c r="E21" s="9">
        <v>382675.4</v>
      </c>
      <c r="F21" s="9">
        <v>449668.2</v>
      </c>
      <c r="G21" s="9">
        <f t="shared" si="2"/>
        <v>832343.60000000009</v>
      </c>
      <c r="H21" s="9">
        <f t="shared" si="3"/>
        <v>-10010.300000000047</v>
      </c>
    </row>
    <row r="22" spans="1:8" x14ac:dyDescent="0.25">
      <c r="A22" s="6" t="s">
        <v>17</v>
      </c>
      <c r="B22" s="9">
        <v>1500</v>
      </c>
      <c r="C22" s="9">
        <v>0</v>
      </c>
      <c r="D22" s="8">
        <f t="shared" si="1"/>
        <v>0</v>
      </c>
      <c r="E22" s="9">
        <v>0</v>
      </c>
      <c r="F22" s="9">
        <v>3500</v>
      </c>
      <c r="G22" s="9">
        <f t="shared" si="2"/>
        <v>3500</v>
      </c>
      <c r="H22" s="9">
        <f t="shared" si="3"/>
        <v>-3500</v>
      </c>
    </row>
    <row r="23" spans="1:8" x14ac:dyDescent="0.25">
      <c r="A23" s="6" t="s">
        <v>22</v>
      </c>
      <c r="B23" s="9">
        <v>105</v>
      </c>
      <c r="C23" s="9">
        <v>105</v>
      </c>
      <c r="D23" s="8">
        <f t="shared" si="1"/>
        <v>100</v>
      </c>
      <c r="E23" s="9">
        <v>0</v>
      </c>
      <c r="F23" s="9">
        <v>0</v>
      </c>
      <c r="G23" s="9">
        <f t="shared" si="2"/>
        <v>0</v>
      </c>
      <c r="H23" s="9">
        <f t="shared" si="3"/>
        <v>105</v>
      </c>
    </row>
    <row r="24" spans="1:8" ht="31.5" x14ac:dyDescent="0.25">
      <c r="A24" s="6" t="s">
        <v>18</v>
      </c>
      <c r="B24" s="9">
        <v>3578401.4</v>
      </c>
      <c r="C24" s="9">
        <v>307081.59999999998</v>
      </c>
      <c r="D24" s="8">
        <f t="shared" si="1"/>
        <v>8.5815302889161611</v>
      </c>
      <c r="E24" s="9">
        <v>27560.1</v>
      </c>
      <c r="F24" s="9">
        <v>65937.899999999994</v>
      </c>
      <c r="G24" s="9">
        <f t="shared" si="2"/>
        <v>93498</v>
      </c>
      <c r="H24" s="9">
        <f t="shared" si="3"/>
        <v>213583.59999999998</v>
      </c>
    </row>
    <row r="25" spans="1:8" x14ac:dyDescent="0.25">
      <c r="A25" s="6" t="s">
        <v>19</v>
      </c>
      <c r="B25" s="9">
        <v>19200</v>
      </c>
      <c r="C25" s="9">
        <v>23547.5</v>
      </c>
      <c r="D25" s="8">
        <f t="shared" si="1"/>
        <v>122.64322916666666</v>
      </c>
      <c r="E25" s="9">
        <v>299</v>
      </c>
      <c r="F25" s="9">
        <v>1.4</v>
      </c>
      <c r="G25" s="9">
        <f t="shared" si="2"/>
        <v>300.39999999999998</v>
      </c>
      <c r="H25" s="9">
        <f t="shared" si="3"/>
        <v>23247.1</v>
      </c>
    </row>
    <row r="26" spans="1:8" x14ac:dyDescent="0.25">
      <c r="A26" s="6" t="s">
        <v>20</v>
      </c>
      <c r="B26" s="9">
        <v>0</v>
      </c>
      <c r="C26" s="9">
        <v>-7997.5</v>
      </c>
      <c r="D26" s="8">
        <v>0</v>
      </c>
      <c r="E26" s="9">
        <v>-2063.8000000000002</v>
      </c>
      <c r="F26" s="9">
        <v>-5805.5</v>
      </c>
      <c r="G26" s="9">
        <f t="shared" si="2"/>
        <v>-7869.3</v>
      </c>
      <c r="H26" s="9">
        <f t="shared" si="3"/>
        <v>-128.19999999999982</v>
      </c>
    </row>
    <row r="27" spans="1:8" s="4" customFormat="1" x14ac:dyDescent="0.25">
      <c r="A27" s="3" t="s">
        <v>21</v>
      </c>
      <c r="B27" s="8">
        <f>B4+B19</f>
        <v>11369414.030000001</v>
      </c>
      <c r="C27" s="8">
        <f>C19+C4</f>
        <v>2047186.4</v>
      </c>
      <c r="D27" s="8">
        <f t="shared" si="1"/>
        <v>18.006085402450591</v>
      </c>
      <c r="E27" s="8">
        <f t="shared" ref="E27:H27" si="5">E19+E4</f>
        <v>813735.9</v>
      </c>
      <c r="F27" s="8">
        <f t="shared" si="5"/>
        <v>948120.39899999998</v>
      </c>
      <c r="G27" s="8">
        <f t="shared" si="5"/>
        <v>1761856.2990000001</v>
      </c>
      <c r="H27" s="8">
        <f t="shared" si="5"/>
        <v>285330.10099999991</v>
      </c>
    </row>
  </sheetData>
  <mergeCells count="7">
    <mergeCell ref="A1:H1"/>
    <mergeCell ref="A2:A3"/>
    <mergeCell ref="B2:B3"/>
    <mergeCell ref="C2:C3"/>
    <mergeCell ref="D2:D3"/>
    <mergeCell ref="E2:G2"/>
    <mergeCell ref="H2:H3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01.04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СтружкинаЕИ</dc:creator>
  <cp:lastModifiedBy>СтружкинаЕИ</cp:lastModifiedBy>
  <cp:lastPrinted>2020-03-11T11:16:42Z</cp:lastPrinted>
  <dcterms:created xsi:type="dcterms:W3CDTF">2020-02-17T09:40:34Z</dcterms:created>
  <dcterms:modified xsi:type="dcterms:W3CDTF">2020-04-14T09:08:00Z</dcterms:modified>
</cp:coreProperties>
</file>