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Objects="none"/>
  <bookViews>
    <workbookView xWindow="0" yWindow="0" windowWidth="21600" windowHeight="9780"/>
  </bookViews>
  <sheets>
    <sheet name="на 01.04" sheetId="9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0" i="9" l="1"/>
  <c r="I44" i="9"/>
  <c r="H44" i="9"/>
  <c r="F60" i="9" l="1"/>
  <c r="D60" i="9"/>
  <c r="C60" i="9"/>
  <c r="H59" i="9"/>
  <c r="I59" i="9" s="1"/>
  <c r="E59" i="9"/>
  <c r="H58" i="9"/>
  <c r="I58" i="9" s="1"/>
  <c r="E58" i="9"/>
  <c r="H57" i="9"/>
  <c r="I57" i="9" s="1"/>
  <c r="E57" i="9"/>
  <c r="H56" i="9"/>
  <c r="I56" i="9" s="1"/>
  <c r="E56" i="9"/>
  <c r="H55" i="9"/>
  <c r="I55" i="9" s="1"/>
  <c r="E55" i="9"/>
  <c r="H54" i="9"/>
  <c r="I54" i="9" s="1"/>
  <c r="E54" i="9"/>
  <c r="H53" i="9"/>
  <c r="I53" i="9" s="1"/>
  <c r="E53" i="9"/>
  <c r="H52" i="9"/>
  <c r="I52" i="9" s="1"/>
  <c r="E52" i="9"/>
  <c r="H51" i="9"/>
  <c r="I51" i="9" s="1"/>
  <c r="E51" i="9"/>
  <c r="H50" i="9"/>
  <c r="I50" i="9" s="1"/>
  <c r="E50" i="9"/>
  <c r="H49" i="9"/>
  <c r="I49" i="9" s="1"/>
  <c r="E49" i="9"/>
  <c r="H48" i="9"/>
  <c r="I48" i="9" s="1"/>
  <c r="E48" i="9"/>
  <c r="I47" i="9"/>
  <c r="H47" i="9"/>
  <c r="E47" i="9"/>
  <c r="H46" i="9"/>
  <c r="I46" i="9" s="1"/>
  <c r="E46" i="9"/>
  <c r="H45" i="9"/>
  <c r="I45" i="9" s="1"/>
  <c r="E45" i="9"/>
  <c r="H43" i="9"/>
  <c r="I43" i="9" s="1"/>
  <c r="H42" i="9"/>
  <c r="I42" i="9" s="1"/>
  <c r="E42" i="9"/>
  <c r="H41" i="9"/>
  <c r="I41" i="9" s="1"/>
  <c r="E41" i="9"/>
  <c r="H40" i="9"/>
  <c r="I40" i="9" s="1"/>
  <c r="E40" i="9"/>
  <c r="H39" i="9"/>
  <c r="I39" i="9" s="1"/>
  <c r="E39" i="9"/>
  <c r="H38" i="9"/>
  <c r="I38" i="9" s="1"/>
  <c r="E38" i="9"/>
  <c r="H37" i="9"/>
  <c r="I37" i="9" s="1"/>
  <c r="E37" i="9"/>
  <c r="H36" i="9"/>
  <c r="I36" i="9" s="1"/>
  <c r="E36" i="9"/>
  <c r="I35" i="9"/>
  <c r="H35" i="9"/>
  <c r="E35" i="9"/>
  <c r="H34" i="9"/>
  <c r="I34" i="9" s="1"/>
  <c r="E34" i="9"/>
  <c r="H33" i="9"/>
  <c r="I33" i="9" s="1"/>
  <c r="E33" i="9"/>
  <c r="H32" i="9"/>
  <c r="I32" i="9" s="1"/>
  <c r="E32" i="9"/>
  <c r="H31" i="9"/>
  <c r="I31" i="9" s="1"/>
  <c r="E31" i="9"/>
  <c r="H30" i="9"/>
  <c r="I30" i="9" s="1"/>
  <c r="E30" i="9"/>
  <c r="H29" i="9"/>
  <c r="I29" i="9" s="1"/>
  <c r="E29" i="9"/>
  <c r="H28" i="9"/>
  <c r="I28" i="9" s="1"/>
  <c r="E28" i="9"/>
  <c r="H27" i="9"/>
  <c r="I27" i="9" s="1"/>
  <c r="E27" i="9"/>
  <c r="H26" i="9"/>
  <c r="I26" i="9" s="1"/>
  <c r="E26" i="9"/>
  <c r="H25" i="9"/>
  <c r="I25" i="9" s="1"/>
  <c r="E25" i="9"/>
  <c r="H24" i="9"/>
  <c r="I24" i="9" s="1"/>
  <c r="E24" i="9"/>
  <c r="H23" i="9"/>
  <c r="I23" i="9" s="1"/>
  <c r="E23" i="9"/>
  <c r="H22" i="9"/>
  <c r="I22" i="9" s="1"/>
  <c r="E22" i="9"/>
  <c r="H21" i="9"/>
  <c r="I21" i="9" s="1"/>
  <c r="E21" i="9"/>
  <c r="H20" i="9"/>
  <c r="I20" i="9" s="1"/>
  <c r="E20" i="9"/>
  <c r="H19" i="9"/>
  <c r="I19" i="9" s="1"/>
  <c r="E19" i="9"/>
  <c r="H18" i="9"/>
  <c r="I18" i="9" s="1"/>
  <c r="E18" i="9"/>
  <c r="H17" i="9"/>
  <c r="I17" i="9" s="1"/>
  <c r="E17" i="9"/>
  <c r="H16" i="9"/>
  <c r="I16" i="9" s="1"/>
  <c r="E16" i="9"/>
  <c r="H15" i="9"/>
  <c r="I15" i="9" s="1"/>
  <c r="E15" i="9"/>
  <c r="H14" i="9"/>
  <c r="I14" i="9" s="1"/>
  <c r="E14" i="9"/>
  <c r="H13" i="9"/>
  <c r="I13" i="9" s="1"/>
  <c r="H12" i="9"/>
  <c r="I12" i="9" s="1"/>
  <c r="E12" i="9"/>
  <c r="H11" i="9"/>
  <c r="I11" i="9" s="1"/>
  <c r="E11" i="9"/>
  <c r="H10" i="9"/>
  <c r="I10" i="9" s="1"/>
  <c r="E10" i="9"/>
  <c r="H9" i="9"/>
  <c r="I9" i="9" s="1"/>
  <c r="E9" i="9"/>
  <c r="H8" i="9"/>
  <c r="I8" i="9" s="1"/>
  <c r="E8" i="9"/>
  <c r="H7" i="9"/>
  <c r="I7" i="9" s="1"/>
  <c r="E7" i="9"/>
  <c r="H6" i="9"/>
  <c r="I6" i="9" s="1"/>
  <c r="E6" i="9"/>
  <c r="H5" i="9"/>
  <c r="I5" i="9" s="1"/>
  <c r="E5" i="9"/>
  <c r="H60" i="9" l="1"/>
  <c r="I60" i="9" s="1"/>
  <c r="E60" i="9"/>
</calcChain>
</file>

<file path=xl/sharedStrings.xml><?xml version="1.0" encoding="utf-8"?>
<sst xmlns="http://schemas.openxmlformats.org/spreadsheetml/2006/main" count="122" uniqueCount="120">
  <si>
    <t>ИТОГО</t>
  </si>
  <si>
    <t>Отклонение 2020 от 2019</t>
  </si>
  <si>
    <t>Ликино-Дулево</t>
  </si>
  <si>
    <t>Орехово-Зуево</t>
  </si>
  <si>
    <t>% исполнения</t>
  </si>
  <si>
    <t>План на 2020 г.</t>
  </si>
  <si>
    <t xml:space="preserve">                       Исполнение бюджета Орехово-Зуевского городского округа по расходам за 2020 г. (тыс.руб.)</t>
  </si>
  <si>
    <t>Раздел, подраз дел</t>
  </si>
  <si>
    <t>01</t>
  </si>
  <si>
    <t>02</t>
  </si>
  <si>
    <t>03</t>
  </si>
  <si>
    <t>04</t>
  </si>
  <si>
    <t>05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</si>
  <si>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</si>
  <si>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</si>
  <si>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</si>
  <si>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</si>
  <si>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</si>
  <si>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</si>
  <si>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</si>
  <si>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</si>
  <si>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</si>
  <si>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</si>
  <si>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 и кинематография</t>
  </si>
  <si>
    <t>09</t>
  </si>
  <si>
    <t>Здравоохранение</t>
  </si>
  <si>
    <t>10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</si>
  <si>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</si>
  <si>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</si>
  <si>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</si>
  <si>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</si>
  <si>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</si>
  <si>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</si>
  <si>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муниципального долга</t>
  </si>
  <si>
    <t>Расходы</t>
  </si>
  <si>
    <t>0102</t>
  </si>
  <si>
    <t>0103</t>
  </si>
  <si>
    <t>0104</t>
  </si>
  <si>
    <t>0106</t>
  </si>
  <si>
    <t>0113</t>
  </si>
  <si>
    <t>0111</t>
  </si>
  <si>
    <t>0204</t>
  </si>
  <si>
    <t>0309</t>
  </si>
  <si>
    <t>0314</t>
  </si>
  <si>
    <t>0408</t>
  </si>
  <si>
    <t>0407</t>
  </si>
  <si>
    <t>0409</t>
  </si>
  <si>
    <t>0410</t>
  </si>
  <si>
    <t>0405</t>
  </si>
  <si>
    <t>0412</t>
  </si>
  <si>
    <t>0501</t>
  </si>
  <si>
    <t>0502</t>
  </si>
  <si>
    <t>0503</t>
  </si>
  <si>
    <t>0505</t>
  </si>
  <si>
    <t>0504</t>
  </si>
  <si>
    <t>0605</t>
  </si>
  <si>
    <t>0701</t>
  </si>
  <si>
    <t>0702</t>
  </si>
  <si>
    <t>0703</t>
  </si>
  <si>
    <t>0705</t>
  </si>
  <si>
    <t>0707</t>
  </si>
  <si>
    <t>0709</t>
  </si>
  <si>
    <t>0801</t>
  </si>
  <si>
    <t>0804</t>
  </si>
  <si>
    <t>1001</t>
  </si>
  <si>
    <t>1004</t>
  </si>
  <si>
    <t>1003</t>
  </si>
  <si>
    <t>1006</t>
  </si>
  <si>
    <t>1101</t>
  </si>
  <si>
    <t>1102</t>
  </si>
  <si>
    <t>1103</t>
  </si>
  <si>
    <t>1201</t>
  </si>
  <si>
    <t>1202</t>
  </si>
  <si>
    <t>1204</t>
  </si>
  <si>
    <t>1301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</si>
  <si>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</si>
  <si>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</si>
  <si>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</si>
  <si>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</si>
  <si>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</si>
  <si>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</si>
  <si>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</si>
  <si>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</si>
  <si>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</si>
  <si>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</si>
  <si>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</si>
  <si>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</si>
  <si>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</si>
  <si>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</si>
  <si>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</si>
  <si>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</si>
  <si>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</si>
  <si>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</si>
  <si>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</si>
  <si>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</si>
  <si>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</si>
  <si>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</si>
  <si>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</si>
  <si>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</si>
  <si>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</si>
  <si>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</si>
  <si>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</si>
  <si>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</si>
  <si>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</si>
  <si>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</si>
  <si>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</si>
  <si>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</si>
  <si>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</si>
  <si>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</si>
  <si>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Спорт высших достижений</t>
  </si>
  <si>
    <t>Телевидение и радиовещание</t>
  </si>
  <si>
    <t>Периодическая печать и издательства</t>
  </si>
  <si>
    <t>Средства массовой информации.</t>
  </si>
  <si>
    <t>Обслуживание государственного внутреннего и муниципального долга</t>
  </si>
  <si>
    <t>0203</t>
  </si>
  <si>
    <t>Мобилизационная и вневойсковая подготовка</t>
  </si>
  <si>
    <t xml:space="preserve">Фактически  исполнено на 01.04.2019 г. </t>
  </si>
  <si>
    <t>Фактически  исполнено на 01.04.2020 г.</t>
  </si>
  <si>
    <t>0909</t>
  </si>
  <si>
    <t>Другие вопросы в области здравоохранения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</si>
</sst>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tabSelected="1" topLeftCell="A28" workbookViewId="0">
      <selection activeCell="H60" sqref="H60"/>
    </sheetView>
  </sheetViews>
  <sheetFormatPr defaultRowHeight="15.75" x14ac:dyDescent="0.2"/>
  <cols>
    <col min="1" max="1" width="9.140625" style="4"/>
    <col min="2" max="2" width="66.7109375" style="5" customWidth="1"/>
    <col min="3" max="3" width="22" style="5" customWidth="1"/>
    <col min="4" max="5" width="19" style="5" customWidth="1"/>
    <col min="6" max="6" width="20.42578125" style="5" customWidth="1"/>
    <col min="7" max="7" width="17.42578125" style="5" customWidth="1"/>
    <col min="8" max="8" width="16.140625" style="4" bestFit="1" customWidth="1"/>
    <col min="9" max="9" width="17.42578125" style="4" customWidth="1"/>
    <col min="10" max="10" width="9.140625" style="4"/>
    <col min="11" max="11" width="11.28515625" style="4" bestFit="1" customWidth="1"/>
    <col min="12" max="16384" width="9.140625" style="4"/>
  </cols>
  <sheetData>
    <row r="1" spans="1:11" ht="30.75" customHeight="1" thickBot="1" x14ac:dyDescent="0.25">
      <c r="B1" s="26" t="s">
        <v>6</v>
      </c>
      <c r="C1" s="26"/>
      <c r="D1" s="26"/>
      <c r="E1" s="26"/>
      <c r="F1" s="26"/>
      <c r="G1" s="26"/>
      <c r="H1" s="26"/>
      <c r="I1" s="26"/>
    </row>
    <row r="2" spans="1:11" ht="16.5" thickBot="1" x14ac:dyDescent="0.25">
      <c r="A2" s="29" t="s">
        <v>7</v>
      </c>
      <c r="B2" s="33"/>
      <c r="C2" s="27" t="s">
        <v>5</v>
      </c>
      <c r="D2" s="27" t="s">
        <v>117</v>
      </c>
      <c r="E2" s="27" t="s">
        <v>4</v>
      </c>
      <c r="F2" s="34" t="s">
        <v>116</v>
      </c>
      <c r="G2" s="35"/>
      <c r="H2" s="36"/>
      <c r="I2" s="31" t="s">
        <v>1</v>
      </c>
      <c r="J2" s="1"/>
    </row>
    <row r="3" spans="1:11" ht="27.75" customHeight="1" x14ac:dyDescent="0.2">
      <c r="A3" s="30"/>
      <c r="B3" s="33"/>
      <c r="C3" s="28"/>
      <c r="D3" s="28"/>
      <c r="E3" s="28"/>
      <c r="F3" s="23" t="s">
        <v>2</v>
      </c>
      <c r="G3" s="23" t="s">
        <v>3</v>
      </c>
      <c r="H3" s="3" t="s">
        <v>0</v>
      </c>
      <c r="I3" s="32"/>
      <c r="J3" s="1"/>
    </row>
    <row r="4" spans="1:11" s="10" customFormat="1" x14ac:dyDescent="0.2">
      <c r="A4" s="11"/>
      <c r="B4" s="2" t="s">
        <v>34</v>
      </c>
      <c r="C4" s="8"/>
      <c r="D4" s="8"/>
      <c r="E4" s="8"/>
      <c r="F4" s="8"/>
      <c r="G4" s="8"/>
      <c r="H4" s="9"/>
      <c r="I4" s="9"/>
    </row>
    <row r="5" spans="1:11" x14ac:dyDescent="0.2">
      <c r="A5" s="13" t="s">
        <v>8</v>
      </c>
      <c r="B5" s="2" t="s">
        <v>13</v>
      </c>
      <c r="C5" s="16">
        <v>922308.8</v>
      </c>
      <c r="D5" s="16">
        <v>158778.70000000001</v>
      </c>
      <c r="E5" s="16">
        <f>(D5/C5)*100</f>
        <v>17.215351300995934</v>
      </c>
      <c r="F5" s="16">
        <v>80857.7</v>
      </c>
      <c r="G5" s="16">
        <v>66517.8</v>
      </c>
      <c r="H5" s="17">
        <f>F5+G5</f>
        <v>147375.5</v>
      </c>
      <c r="I5" s="17">
        <f>D5-H5</f>
        <v>11403.200000000012</v>
      </c>
    </row>
    <row r="6" spans="1:11" ht="31.5" x14ac:dyDescent="0.2">
      <c r="A6" s="12" t="s">
        <v>35</v>
      </c>
      <c r="B6" s="24" t="s">
        <v>75</v>
      </c>
      <c r="C6" s="18">
        <v>2539</v>
      </c>
      <c r="D6" s="18">
        <v>395.1</v>
      </c>
      <c r="E6" s="16">
        <f t="shared" ref="E6:E60" si="0">(D6/C6)*100</f>
        <v>15.561244584482081</v>
      </c>
      <c r="F6" s="18">
        <v>654.1</v>
      </c>
      <c r="G6" s="18">
        <v>385.6</v>
      </c>
      <c r="H6" s="19">
        <f t="shared" ref="H6:H60" si="1">F6+G6</f>
        <v>1039.7</v>
      </c>
      <c r="I6" s="17">
        <f t="shared" ref="I6:I60" si="2">D6-H6</f>
        <v>-644.6</v>
      </c>
    </row>
    <row r="7" spans="1:11" ht="47.25" x14ac:dyDescent="0.2">
      <c r="A7" s="12" t="s">
        <v>36</v>
      </c>
      <c r="B7" s="24" t="s">
        <v>76</v>
      </c>
      <c r="C7" s="18">
        <v>7616.8</v>
      </c>
      <c r="D7" s="18">
        <v>647</v>
      </c>
      <c r="E7" s="16">
        <f t="shared" si="0"/>
        <v>8.4943808423484928</v>
      </c>
      <c r="F7" s="18">
        <v>1768.4</v>
      </c>
      <c r="G7" s="18">
        <v>924.9</v>
      </c>
      <c r="H7" s="19">
        <f t="shared" si="1"/>
        <v>2693.3</v>
      </c>
      <c r="I7" s="17">
        <f t="shared" si="2"/>
        <v>-2046.3000000000002</v>
      </c>
      <c r="K7" s="7"/>
    </row>
    <row r="8" spans="1:11" ht="47.25" x14ac:dyDescent="0.2">
      <c r="A8" s="12" t="s">
        <v>37</v>
      </c>
      <c r="B8" s="24" t="s">
        <v>77</v>
      </c>
      <c r="C8" s="18">
        <v>239191.9</v>
      </c>
      <c r="D8" s="18">
        <v>49058.2</v>
      </c>
      <c r="E8" s="16">
        <f t="shared" si="0"/>
        <v>20.509975463215934</v>
      </c>
      <c r="F8" s="18">
        <v>27339.1</v>
      </c>
      <c r="G8" s="18">
        <v>26695.599999999999</v>
      </c>
      <c r="H8" s="19">
        <f t="shared" si="1"/>
        <v>54034.7</v>
      </c>
      <c r="I8" s="17">
        <f t="shared" si="2"/>
        <v>-4976.5</v>
      </c>
    </row>
    <row r="9" spans="1:11" ht="41.25" customHeight="1" x14ac:dyDescent="0.2">
      <c r="A9" s="12" t="s">
        <v>38</v>
      </c>
      <c r="B9" s="24" t="s">
        <v>78</v>
      </c>
      <c r="C9" s="18">
        <v>41536.400000000001</v>
      </c>
      <c r="D9" s="18">
        <v>6925.1</v>
      </c>
      <c r="E9" s="16">
        <f t="shared" si="0"/>
        <v>16.672364480311245</v>
      </c>
      <c r="F9" s="18">
        <v>8402</v>
      </c>
      <c r="G9" s="18">
        <v>4457.8</v>
      </c>
      <c r="H9" s="19">
        <f t="shared" si="1"/>
        <v>12859.8</v>
      </c>
      <c r="I9" s="17">
        <f t="shared" si="2"/>
        <v>-5934.6999999999989</v>
      </c>
    </row>
    <row r="10" spans="1:11" x14ac:dyDescent="0.2">
      <c r="A10" s="12" t="s">
        <v>40</v>
      </c>
      <c r="B10" s="24" t="s">
        <v>79</v>
      </c>
      <c r="C10" s="18">
        <v>2000</v>
      </c>
      <c r="D10" s="18">
        <v>0</v>
      </c>
      <c r="E10" s="16">
        <f t="shared" si="0"/>
        <v>0</v>
      </c>
      <c r="F10" s="18">
        <v>0</v>
      </c>
      <c r="G10" s="18">
        <v>0</v>
      </c>
      <c r="H10" s="19">
        <f t="shared" si="1"/>
        <v>0</v>
      </c>
      <c r="I10" s="17">
        <f t="shared" si="2"/>
        <v>0</v>
      </c>
    </row>
    <row r="11" spans="1:11" x14ac:dyDescent="0.2">
      <c r="A11" s="12" t="s">
        <v>39</v>
      </c>
      <c r="B11" s="24" t="s">
        <v>80</v>
      </c>
      <c r="C11" s="18">
        <v>629424.69999999995</v>
      </c>
      <c r="D11" s="18">
        <v>101753.3</v>
      </c>
      <c r="E11" s="16">
        <f t="shared" si="0"/>
        <v>16.166079913927753</v>
      </c>
      <c r="F11" s="18">
        <v>42694.1</v>
      </c>
      <c r="G11" s="18">
        <v>34053.9</v>
      </c>
      <c r="H11" s="19">
        <f t="shared" si="1"/>
        <v>76748</v>
      </c>
      <c r="I11" s="17">
        <f t="shared" si="2"/>
        <v>25005.300000000003</v>
      </c>
    </row>
    <row r="12" spans="1:11" x14ac:dyDescent="0.2">
      <c r="A12" s="13" t="s">
        <v>9</v>
      </c>
      <c r="B12" s="2" t="s">
        <v>14</v>
      </c>
      <c r="C12" s="16">
        <v>207</v>
      </c>
      <c r="D12" s="16">
        <v>0</v>
      </c>
      <c r="E12" s="16">
        <f t="shared" si="0"/>
        <v>0</v>
      </c>
      <c r="F12" s="16">
        <v>1147.8</v>
      </c>
      <c r="G12" s="16">
        <v>0</v>
      </c>
      <c r="H12" s="17">
        <f t="shared" si="1"/>
        <v>1147.8</v>
      </c>
      <c r="I12" s="17">
        <f t="shared" si="2"/>
        <v>-1147.8</v>
      </c>
    </row>
    <row r="13" spans="1:11" x14ac:dyDescent="0.2">
      <c r="A13" s="12" t="s">
        <v>114</v>
      </c>
      <c r="B13" s="24" t="s">
        <v>115</v>
      </c>
      <c r="C13" s="18">
        <v>0</v>
      </c>
      <c r="D13" s="18">
        <v>0</v>
      </c>
      <c r="E13" s="18">
        <v>0</v>
      </c>
      <c r="F13" s="18">
        <v>1147.8</v>
      </c>
      <c r="G13" s="18">
        <v>0</v>
      </c>
      <c r="H13" s="19">
        <f t="shared" si="1"/>
        <v>1147.8</v>
      </c>
      <c r="I13" s="19">
        <f t="shared" si="2"/>
        <v>-1147.8</v>
      </c>
    </row>
    <row r="14" spans="1:11" x14ac:dyDescent="0.2">
      <c r="A14" s="12" t="s">
        <v>41</v>
      </c>
      <c r="B14" s="24" t="s">
        <v>81</v>
      </c>
      <c r="C14" s="18">
        <v>207</v>
      </c>
      <c r="D14" s="18">
        <v>0</v>
      </c>
      <c r="E14" s="16">
        <f t="shared" si="0"/>
        <v>0</v>
      </c>
      <c r="F14" s="18">
        <v>0</v>
      </c>
      <c r="G14" s="18">
        <v>0</v>
      </c>
      <c r="H14" s="19">
        <f t="shared" si="1"/>
        <v>0</v>
      </c>
      <c r="I14" s="17">
        <f t="shared" si="2"/>
        <v>0</v>
      </c>
    </row>
    <row r="15" spans="1:11" ht="31.5" x14ac:dyDescent="0.2">
      <c r="A15" s="13" t="s">
        <v>10</v>
      </c>
      <c r="B15" s="2" t="s">
        <v>15</v>
      </c>
      <c r="C15" s="16">
        <v>96663.8</v>
      </c>
      <c r="D15" s="16">
        <v>12927.7</v>
      </c>
      <c r="E15" s="16">
        <f t="shared" si="0"/>
        <v>13.37387936331905</v>
      </c>
      <c r="F15" s="16">
        <v>4469.3</v>
      </c>
      <c r="G15" s="16">
        <v>7456.3</v>
      </c>
      <c r="H15" s="17">
        <f t="shared" si="1"/>
        <v>11925.6</v>
      </c>
      <c r="I15" s="17">
        <f t="shared" si="2"/>
        <v>1002.1000000000004</v>
      </c>
    </row>
    <row r="16" spans="1:11" ht="31.5" x14ac:dyDescent="0.2">
      <c r="A16" s="12" t="s">
        <v>42</v>
      </c>
      <c r="B16" s="24" t="s">
        <v>82</v>
      </c>
      <c r="C16" s="18">
        <v>58545</v>
      </c>
      <c r="D16" s="18">
        <v>9321.9</v>
      </c>
      <c r="E16" s="16">
        <f t="shared" si="0"/>
        <v>15.922623622854214</v>
      </c>
      <c r="F16" s="18">
        <v>4046.2</v>
      </c>
      <c r="G16" s="18">
        <v>5607.4</v>
      </c>
      <c r="H16" s="19">
        <f t="shared" si="1"/>
        <v>9653.5999999999985</v>
      </c>
      <c r="I16" s="17">
        <f t="shared" si="2"/>
        <v>-331.69999999999891</v>
      </c>
    </row>
    <row r="17" spans="1:9" ht="31.5" x14ac:dyDescent="0.2">
      <c r="A17" s="12" t="s">
        <v>43</v>
      </c>
      <c r="B17" s="24" t="s">
        <v>83</v>
      </c>
      <c r="C17" s="18">
        <v>38118.800000000003</v>
      </c>
      <c r="D17" s="18">
        <v>3605.8</v>
      </c>
      <c r="E17" s="16">
        <f t="shared" si="0"/>
        <v>9.4593743769478564</v>
      </c>
      <c r="F17" s="18">
        <v>423.1</v>
      </c>
      <c r="G17" s="18">
        <v>1848.9</v>
      </c>
      <c r="H17" s="19">
        <f t="shared" si="1"/>
        <v>2272</v>
      </c>
      <c r="I17" s="17">
        <f t="shared" si="2"/>
        <v>1333.8000000000002</v>
      </c>
    </row>
    <row r="18" spans="1:9" ht="18.75" customHeight="1" x14ac:dyDescent="0.2">
      <c r="A18" s="13" t="s">
        <v>11</v>
      </c>
      <c r="B18" s="2" t="s">
        <v>16</v>
      </c>
      <c r="C18" s="16">
        <v>900504</v>
      </c>
      <c r="D18" s="16">
        <v>62624.7</v>
      </c>
      <c r="E18" s="16">
        <f t="shared" si="0"/>
        <v>6.9544055329015748</v>
      </c>
      <c r="F18" s="16">
        <v>25293.8</v>
      </c>
      <c r="G18" s="16">
        <v>21542.1</v>
      </c>
      <c r="H18" s="17">
        <f t="shared" si="1"/>
        <v>46835.899999999994</v>
      </c>
      <c r="I18" s="17">
        <f t="shared" si="2"/>
        <v>15788.800000000003</v>
      </c>
    </row>
    <row r="19" spans="1:9" ht="18.75" customHeight="1" x14ac:dyDescent="0.2">
      <c r="A19" s="12" t="s">
        <v>48</v>
      </c>
      <c r="B19" s="24" t="s">
        <v>84</v>
      </c>
      <c r="C19" s="18">
        <v>5321.4</v>
      </c>
      <c r="D19" s="18">
        <v>800</v>
      </c>
      <c r="E19" s="16">
        <f t="shared" si="0"/>
        <v>15.033637764498064</v>
      </c>
      <c r="F19" s="18">
        <v>0</v>
      </c>
      <c r="G19" s="18">
        <v>0</v>
      </c>
      <c r="H19" s="17">
        <f t="shared" si="1"/>
        <v>0</v>
      </c>
      <c r="I19" s="17">
        <f t="shared" si="2"/>
        <v>800</v>
      </c>
    </row>
    <row r="20" spans="1:9" ht="18.75" customHeight="1" x14ac:dyDescent="0.2">
      <c r="A20" s="12" t="s">
        <v>45</v>
      </c>
      <c r="B20" s="24" t="s">
        <v>85</v>
      </c>
      <c r="C20" s="18">
        <v>850</v>
      </c>
      <c r="D20" s="18">
        <v>212.5</v>
      </c>
      <c r="E20" s="16">
        <f t="shared" si="0"/>
        <v>25</v>
      </c>
      <c r="F20" s="18">
        <v>0</v>
      </c>
      <c r="G20" s="18">
        <v>0</v>
      </c>
      <c r="H20" s="17">
        <f t="shared" si="1"/>
        <v>0</v>
      </c>
      <c r="I20" s="17">
        <f t="shared" si="2"/>
        <v>212.5</v>
      </c>
    </row>
    <row r="21" spans="1:9" ht="18.75" customHeight="1" x14ac:dyDescent="0.2">
      <c r="A21" s="12" t="s">
        <v>44</v>
      </c>
      <c r="B21" s="24" t="s">
        <v>86</v>
      </c>
      <c r="C21" s="18">
        <v>82764.399999999994</v>
      </c>
      <c r="D21" s="18">
        <v>24421.4</v>
      </c>
      <c r="E21" s="16">
        <f t="shared" si="0"/>
        <v>29.507131085345879</v>
      </c>
      <c r="F21" s="18">
        <v>338.2</v>
      </c>
      <c r="G21" s="18">
        <v>18.2</v>
      </c>
      <c r="H21" s="17">
        <f t="shared" si="1"/>
        <v>356.4</v>
      </c>
      <c r="I21" s="17">
        <f t="shared" si="2"/>
        <v>24065</v>
      </c>
    </row>
    <row r="22" spans="1:9" ht="18.75" customHeight="1" x14ac:dyDescent="0.2">
      <c r="A22" s="12" t="s">
        <v>46</v>
      </c>
      <c r="B22" s="24" t="s">
        <v>87</v>
      </c>
      <c r="C22" s="18">
        <v>778420.5</v>
      </c>
      <c r="D22" s="18">
        <v>33386.1</v>
      </c>
      <c r="E22" s="16">
        <f t="shared" si="0"/>
        <v>4.2889543633550247</v>
      </c>
      <c r="F22" s="18">
        <v>19221.5</v>
      </c>
      <c r="G22" s="18">
        <v>18247</v>
      </c>
      <c r="H22" s="17">
        <f t="shared" si="1"/>
        <v>37468.5</v>
      </c>
      <c r="I22" s="17">
        <f t="shared" si="2"/>
        <v>-4082.4000000000015</v>
      </c>
    </row>
    <row r="23" spans="1:9" ht="18.75" customHeight="1" x14ac:dyDescent="0.2">
      <c r="A23" s="12" t="s">
        <v>47</v>
      </c>
      <c r="B23" s="24" t="s">
        <v>88</v>
      </c>
      <c r="C23" s="18">
        <v>17509.5</v>
      </c>
      <c r="D23" s="18">
        <v>1832.5</v>
      </c>
      <c r="E23" s="16">
        <f t="shared" si="0"/>
        <v>10.465747165824267</v>
      </c>
      <c r="F23" s="18">
        <v>1123</v>
      </c>
      <c r="G23" s="18">
        <v>324.5</v>
      </c>
      <c r="H23" s="17">
        <f t="shared" si="1"/>
        <v>1447.5</v>
      </c>
      <c r="I23" s="17">
        <f t="shared" si="2"/>
        <v>385</v>
      </c>
    </row>
    <row r="24" spans="1:9" ht="18.75" customHeight="1" x14ac:dyDescent="0.2">
      <c r="A24" s="12" t="s">
        <v>49</v>
      </c>
      <c r="B24" s="24" t="s">
        <v>89</v>
      </c>
      <c r="C24" s="18">
        <v>15638.2</v>
      </c>
      <c r="D24" s="18">
        <v>1972.2</v>
      </c>
      <c r="E24" s="16">
        <f t="shared" si="0"/>
        <v>12.611425867427197</v>
      </c>
      <c r="F24" s="18">
        <v>4611.1000000000004</v>
      </c>
      <c r="G24" s="18">
        <v>2952.4</v>
      </c>
      <c r="H24" s="17">
        <f t="shared" si="1"/>
        <v>7563.5</v>
      </c>
      <c r="I24" s="17">
        <f t="shared" si="2"/>
        <v>-5591.3</v>
      </c>
    </row>
    <row r="25" spans="1:9" x14ac:dyDescent="0.2">
      <c r="A25" s="13" t="s">
        <v>12</v>
      </c>
      <c r="B25" s="2" t="s">
        <v>17</v>
      </c>
      <c r="C25" s="16">
        <v>2044911.4</v>
      </c>
      <c r="D25" s="16">
        <v>142608.70000000001</v>
      </c>
      <c r="E25" s="16">
        <f t="shared" si="0"/>
        <v>6.9738327049279496</v>
      </c>
      <c r="F25" s="16">
        <v>86631.2</v>
      </c>
      <c r="G25" s="16">
        <v>65436.5</v>
      </c>
      <c r="H25" s="17">
        <f t="shared" si="1"/>
        <v>152067.70000000001</v>
      </c>
      <c r="I25" s="17">
        <f t="shared" si="2"/>
        <v>-9459</v>
      </c>
    </row>
    <row r="26" spans="1:9" x14ac:dyDescent="0.2">
      <c r="A26" s="12" t="s">
        <v>50</v>
      </c>
      <c r="B26" s="24" t="s">
        <v>90</v>
      </c>
      <c r="C26" s="18">
        <v>228114.1</v>
      </c>
      <c r="D26" s="18">
        <v>35021.800000000003</v>
      </c>
      <c r="E26" s="16">
        <f t="shared" si="0"/>
        <v>15.352755485084</v>
      </c>
      <c r="F26" s="18">
        <v>17167.3</v>
      </c>
      <c r="G26" s="18">
        <v>4260.6000000000004</v>
      </c>
      <c r="H26" s="19">
        <f t="shared" si="1"/>
        <v>21427.9</v>
      </c>
      <c r="I26" s="17">
        <f t="shared" si="2"/>
        <v>13593.900000000001</v>
      </c>
    </row>
    <row r="27" spans="1:9" x14ac:dyDescent="0.2">
      <c r="A27" s="12" t="s">
        <v>51</v>
      </c>
      <c r="B27" s="24" t="s">
        <v>91</v>
      </c>
      <c r="C27" s="18">
        <v>488078.2</v>
      </c>
      <c r="D27" s="18">
        <v>0</v>
      </c>
      <c r="E27" s="16">
        <f t="shared" si="0"/>
        <v>0</v>
      </c>
      <c r="F27" s="18">
        <v>782.3</v>
      </c>
      <c r="G27" s="18">
        <v>0</v>
      </c>
      <c r="H27" s="19">
        <f t="shared" si="1"/>
        <v>782.3</v>
      </c>
      <c r="I27" s="17">
        <f t="shared" si="2"/>
        <v>-782.3</v>
      </c>
    </row>
    <row r="28" spans="1:9" x14ac:dyDescent="0.2">
      <c r="A28" s="12" t="s">
        <v>52</v>
      </c>
      <c r="B28" s="24" t="s">
        <v>92</v>
      </c>
      <c r="C28" s="18">
        <v>1262608.3</v>
      </c>
      <c r="D28" s="18">
        <v>98277.5</v>
      </c>
      <c r="E28" s="16">
        <f t="shared" si="0"/>
        <v>7.7836887338694041</v>
      </c>
      <c r="F28" s="18">
        <v>19614.7</v>
      </c>
      <c r="G28" s="18">
        <v>52692.2</v>
      </c>
      <c r="H28" s="19">
        <f t="shared" si="1"/>
        <v>72306.899999999994</v>
      </c>
      <c r="I28" s="17">
        <f t="shared" si="2"/>
        <v>25970.600000000006</v>
      </c>
    </row>
    <row r="29" spans="1:9" ht="31.5" x14ac:dyDescent="0.2">
      <c r="A29" s="12" t="s">
        <v>54</v>
      </c>
      <c r="B29" s="24" t="s">
        <v>93</v>
      </c>
      <c r="C29" s="18">
        <v>14000</v>
      </c>
      <c r="D29" s="18">
        <v>0</v>
      </c>
      <c r="E29" s="16">
        <f t="shared" si="0"/>
        <v>0</v>
      </c>
      <c r="F29" s="18">
        <v>0</v>
      </c>
      <c r="G29" s="18">
        <v>0</v>
      </c>
      <c r="H29" s="19">
        <f t="shared" si="1"/>
        <v>0</v>
      </c>
      <c r="I29" s="17">
        <f t="shared" si="2"/>
        <v>0</v>
      </c>
    </row>
    <row r="30" spans="1:9" s="10" customFormat="1" x14ac:dyDescent="0.2">
      <c r="A30" s="12" t="s">
        <v>53</v>
      </c>
      <c r="B30" s="24" t="s">
        <v>94</v>
      </c>
      <c r="C30" s="18">
        <v>52110.8</v>
      </c>
      <c r="D30" s="18">
        <v>9309.4</v>
      </c>
      <c r="E30" s="16">
        <f t="shared" si="0"/>
        <v>17.864626910352555</v>
      </c>
      <c r="F30" s="18">
        <v>49066.9</v>
      </c>
      <c r="G30" s="18">
        <v>8483.7000000000007</v>
      </c>
      <c r="H30" s="19">
        <f t="shared" si="1"/>
        <v>57550.600000000006</v>
      </c>
      <c r="I30" s="17">
        <f t="shared" si="2"/>
        <v>-48241.200000000004</v>
      </c>
    </row>
    <row r="31" spans="1:9" x14ac:dyDescent="0.2">
      <c r="A31" s="13" t="s">
        <v>18</v>
      </c>
      <c r="B31" s="2" t="s">
        <v>19</v>
      </c>
      <c r="C31" s="16">
        <v>47310.9</v>
      </c>
      <c r="D31" s="16">
        <v>3646.8</v>
      </c>
      <c r="E31" s="16">
        <f t="shared" si="0"/>
        <v>7.7081602759617773</v>
      </c>
      <c r="F31" s="16">
        <v>0</v>
      </c>
      <c r="G31" s="16">
        <v>0</v>
      </c>
      <c r="H31" s="17">
        <f t="shared" si="1"/>
        <v>0</v>
      </c>
      <c r="I31" s="17">
        <f t="shared" si="2"/>
        <v>3646.8</v>
      </c>
    </row>
    <row r="32" spans="1:9" x14ac:dyDescent="0.2">
      <c r="A32" s="12" t="s">
        <v>55</v>
      </c>
      <c r="B32" s="24" t="s">
        <v>95</v>
      </c>
      <c r="C32" s="18">
        <v>47310.9</v>
      </c>
      <c r="D32" s="18">
        <v>3646.8</v>
      </c>
      <c r="E32" s="16">
        <f t="shared" si="0"/>
        <v>7.7081602759617773</v>
      </c>
      <c r="F32" s="18">
        <v>0</v>
      </c>
      <c r="G32" s="18">
        <v>0</v>
      </c>
      <c r="H32" s="19">
        <f t="shared" si="1"/>
        <v>0</v>
      </c>
      <c r="I32" s="17">
        <f t="shared" si="2"/>
        <v>3646.8</v>
      </c>
    </row>
    <row r="33" spans="1:9" x14ac:dyDescent="0.2">
      <c r="A33" s="13" t="s">
        <v>20</v>
      </c>
      <c r="B33" s="2" t="s">
        <v>21</v>
      </c>
      <c r="C33" s="16">
        <v>6299972.2999999998</v>
      </c>
      <c r="D33" s="16">
        <v>1216562.2</v>
      </c>
      <c r="E33" s="16">
        <f t="shared" si="0"/>
        <v>19.310596016430104</v>
      </c>
      <c r="F33" s="16">
        <v>432124</v>
      </c>
      <c r="G33" s="16">
        <v>592442.30000000005</v>
      </c>
      <c r="H33" s="17">
        <f t="shared" si="1"/>
        <v>1024566.3</v>
      </c>
      <c r="I33" s="17">
        <f t="shared" si="2"/>
        <v>191995.89999999991</v>
      </c>
    </row>
    <row r="34" spans="1:9" x14ac:dyDescent="0.2">
      <c r="A34" s="12" t="s">
        <v>56</v>
      </c>
      <c r="B34" s="24" t="s">
        <v>96</v>
      </c>
      <c r="C34" s="18">
        <v>1772966.2</v>
      </c>
      <c r="D34" s="18">
        <v>452424.9</v>
      </c>
      <c r="E34" s="16">
        <f t="shared" si="0"/>
        <v>25.517965317105311</v>
      </c>
      <c r="F34" s="18">
        <v>141422.70000000001</v>
      </c>
      <c r="G34" s="18">
        <v>245700.8</v>
      </c>
      <c r="H34" s="19">
        <f t="shared" si="1"/>
        <v>387123.5</v>
      </c>
      <c r="I34" s="17">
        <f t="shared" si="2"/>
        <v>65301.400000000023</v>
      </c>
    </row>
    <row r="35" spans="1:9" x14ac:dyDescent="0.2">
      <c r="A35" s="12" t="s">
        <v>57</v>
      </c>
      <c r="B35" s="24" t="s">
        <v>97</v>
      </c>
      <c r="C35" s="18">
        <v>4004656.6</v>
      </c>
      <c r="D35" s="18">
        <v>630395.6</v>
      </c>
      <c r="E35" s="16">
        <f t="shared" si="0"/>
        <v>15.741564457736526</v>
      </c>
      <c r="F35" s="18">
        <v>222777.8</v>
      </c>
      <c r="G35" s="18">
        <v>278147.8</v>
      </c>
      <c r="H35" s="19">
        <f t="shared" si="1"/>
        <v>500925.6</v>
      </c>
      <c r="I35" s="17">
        <f t="shared" si="2"/>
        <v>129470</v>
      </c>
    </row>
    <row r="36" spans="1:9" x14ac:dyDescent="0.2">
      <c r="A36" s="12" t="s">
        <v>58</v>
      </c>
      <c r="B36" s="24" t="s">
        <v>98</v>
      </c>
      <c r="C36" s="18">
        <v>423505.5</v>
      </c>
      <c r="D36" s="18">
        <v>113951.7</v>
      </c>
      <c r="E36" s="16">
        <f t="shared" si="0"/>
        <v>26.906781612045176</v>
      </c>
      <c r="F36" s="18">
        <v>45795.8</v>
      </c>
      <c r="G36" s="18">
        <v>58933.8</v>
      </c>
      <c r="H36" s="19">
        <f t="shared" si="1"/>
        <v>104729.60000000001</v>
      </c>
      <c r="I36" s="17">
        <f t="shared" si="2"/>
        <v>9222.0999999999913</v>
      </c>
    </row>
    <row r="37" spans="1:9" ht="31.5" x14ac:dyDescent="0.2">
      <c r="A37" s="12" t="s">
        <v>59</v>
      </c>
      <c r="B37" s="24" t="s">
        <v>99</v>
      </c>
      <c r="C37" s="18">
        <v>23137.7</v>
      </c>
      <c r="D37" s="18">
        <v>6941.1</v>
      </c>
      <c r="E37" s="16">
        <f t="shared" si="0"/>
        <v>29.999092390341303</v>
      </c>
      <c r="F37" s="18">
        <v>0</v>
      </c>
      <c r="G37" s="18">
        <v>2867</v>
      </c>
      <c r="H37" s="19">
        <f t="shared" si="1"/>
        <v>2867</v>
      </c>
      <c r="I37" s="17">
        <f t="shared" si="2"/>
        <v>4074.1000000000004</v>
      </c>
    </row>
    <row r="38" spans="1:9" x14ac:dyDescent="0.2">
      <c r="A38" s="12" t="s">
        <v>60</v>
      </c>
      <c r="B38" s="24" t="s">
        <v>100</v>
      </c>
      <c r="C38" s="18">
        <v>47627.8</v>
      </c>
      <c r="D38" s="18">
        <v>8370.9</v>
      </c>
      <c r="E38" s="16">
        <f t="shared" si="0"/>
        <v>17.575659593766662</v>
      </c>
      <c r="F38" s="18">
        <v>3884.9</v>
      </c>
      <c r="G38" s="18">
        <v>3344.9</v>
      </c>
      <c r="H38" s="19">
        <f t="shared" si="1"/>
        <v>7229.8</v>
      </c>
      <c r="I38" s="17">
        <f t="shared" si="2"/>
        <v>1141.0999999999995</v>
      </c>
    </row>
    <row r="39" spans="1:9" x14ac:dyDescent="0.2">
      <c r="A39" s="12" t="s">
        <v>61</v>
      </c>
      <c r="B39" s="24" t="s">
        <v>101</v>
      </c>
      <c r="C39" s="18">
        <v>28078.5</v>
      </c>
      <c r="D39" s="18">
        <v>4478</v>
      </c>
      <c r="E39" s="16">
        <f t="shared" si="0"/>
        <v>15.948145378136298</v>
      </c>
      <c r="F39" s="18">
        <v>18242.8</v>
      </c>
      <c r="G39" s="18">
        <v>3448</v>
      </c>
      <c r="H39" s="19">
        <f t="shared" si="1"/>
        <v>21690.799999999999</v>
      </c>
      <c r="I39" s="17">
        <f t="shared" si="2"/>
        <v>-17212.8</v>
      </c>
    </row>
    <row r="40" spans="1:9" x14ac:dyDescent="0.2">
      <c r="A40" s="13" t="s">
        <v>22</v>
      </c>
      <c r="B40" s="2" t="s">
        <v>23</v>
      </c>
      <c r="C40" s="16">
        <v>500132.3</v>
      </c>
      <c r="D40" s="16">
        <v>118440.7</v>
      </c>
      <c r="E40" s="16">
        <f t="shared" si="0"/>
        <v>23.681873776198817</v>
      </c>
      <c r="F40" s="16">
        <v>55349.3</v>
      </c>
      <c r="G40" s="16">
        <v>38354.1</v>
      </c>
      <c r="H40" s="17">
        <f t="shared" si="1"/>
        <v>93703.4</v>
      </c>
      <c r="I40" s="17">
        <f t="shared" si="2"/>
        <v>24737.300000000003</v>
      </c>
    </row>
    <row r="41" spans="1:9" x14ac:dyDescent="0.2">
      <c r="A41" s="12" t="s">
        <v>62</v>
      </c>
      <c r="B41" s="24" t="s">
        <v>102</v>
      </c>
      <c r="C41" s="18">
        <v>482110.1</v>
      </c>
      <c r="D41" s="18">
        <v>114336.5</v>
      </c>
      <c r="E41" s="16">
        <f t="shared" si="0"/>
        <v>23.715848309338469</v>
      </c>
      <c r="F41" s="18">
        <v>52399.4</v>
      </c>
      <c r="G41" s="18">
        <v>36276.5</v>
      </c>
      <c r="H41" s="19">
        <f t="shared" si="1"/>
        <v>88675.9</v>
      </c>
      <c r="I41" s="17">
        <f t="shared" si="2"/>
        <v>25660.600000000006</v>
      </c>
    </row>
    <row r="42" spans="1:9" x14ac:dyDescent="0.2">
      <c r="A42" s="12" t="s">
        <v>63</v>
      </c>
      <c r="B42" s="24" t="s">
        <v>103</v>
      </c>
      <c r="C42" s="18">
        <v>18022.2</v>
      </c>
      <c r="D42" s="18">
        <v>4104.2</v>
      </c>
      <c r="E42" s="16">
        <f t="shared" si="0"/>
        <v>22.773024381041161</v>
      </c>
      <c r="F42" s="18">
        <v>2949.9</v>
      </c>
      <c r="G42" s="18">
        <v>2077.6</v>
      </c>
      <c r="H42" s="19">
        <f t="shared" si="1"/>
        <v>5027.5</v>
      </c>
      <c r="I42" s="17">
        <f t="shared" si="2"/>
        <v>-923.30000000000018</v>
      </c>
    </row>
    <row r="43" spans="1:9" s="10" customFormat="1" x14ac:dyDescent="0.2">
      <c r="A43" s="13" t="s">
        <v>24</v>
      </c>
      <c r="B43" s="2" t="s">
        <v>25</v>
      </c>
      <c r="C43" s="16">
        <v>0</v>
      </c>
      <c r="D43" s="16">
        <v>0</v>
      </c>
      <c r="E43" s="16">
        <v>0</v>
      </c>
      <c r="F43" s="16">
        <v>0</v>
      </c>
      <c r="G43" s="16">
        <v>3747.8</v>
      </c>
      <c r="H43" s="17">
        <f t="shared" si="1"/>
        <v>3747.8</v>
      </c>
      <c r="I43" s="17">
        <f t="shared" si="2"/>
        <v>-3747.8</v>
      </c>
    </row>
    <row r="44" spans="1:9" s="10" customFormat="1" x14ac:dyDescent="0.2">
      <c r="A44" s="12" t="s">
        <v>118</v>
      </c>
      <c r="B44" s="25" t="s">
        <v>119</v>
      </c>
      <c r="C44" s="18">
        <v>0</v>
      </c>
      <c r="D44" s="18">
        <v>0</v>
      </c>
      <c r="E44" s="18">
        <v>0</v>
      </c>
      <c r="F44" s="18">
        <v>0</v>
      </c>
      <c r="G44" s="18">
        <v>3747.8</v>
      </c>
      <c r="H44" s="19">
        <f t="shared" si="1"/>
        <v>3747.8</v>
      </c>
      <c r="I44" s="17">
        <f t="shared" si="2"/>
        <v>-3747.8</v>
      </c>
    </row>
    <row r="45" spans="1:9" s="10" customFormat="1" x14ac:dyDescent="0.2">
      <c r="A45" s="13" t="s">
        <v>26</v>
      </c>
      <c r="B45" s="2" t="s">
        <v>27</v>
      </c>
      <c r="C45" s="16">
        <v>351045.3</v>
      </c>
      <c r="D45" s="16">
        <v>67382.399999999994</v>
      </c>
      <c r="E45" s="16">
        <f t="shared" si="0"/>
        <v>19.194787681247973</v>
      </c>
      <c r="F45" s="21">
        <v>20434.900000000001</v>
      </c>
      <c r="G45" s="16">
        <v>27051</v>
      </c>
      <c r="H45" s="17">
        <f t="shared" si="1"/>
        <v>47485.9</v>
      </c>
      <c r="I45" s="17">
        <f t="shared" si="2"/>
        <v>19896.499999999993</v>
      </c>
    </row>
    <row r="46" spans="1:9" x14ac:dyDescent="0.2">
      <c r="A46" s="12" t="s">
        <v>64</v>
      </c>
      <c r="B46" s="24" t="s">
        <v>104</v>
      </c>
      <c r="C46" s="18">
        <v>23460</v>
      </c>
      <c r="D46" s="18">
        <v>4593.8</v>
      </c>
      <c r="E46" s="16">
        <f t="shared" si="0"/>
        <v>19.58141517476556</v>
      </c>
      <c r="F46" s="18">
        <v>2608</v>
      </c>
      <c r="G46" s="18">
        <v>1652.7</v>
      </c>
      <c r="H46" s="19">
        <f t="shared" si="1"/>
        <v>4260.7</v>
      </c>
      <c r="I46" s="17">
        <f t="shared" si="2"/>
        <v>333.10000000000036</v>
      </c>
    </row>
    <row r="47" spans="1:9" x14ac:dyDescent="0.2">
      <c r="A47" s="12" t="s">
        <v>66</v>
      </c>
      <c r="B47" s="24" t="s">
        <v>27</v>
      </c>
      <c r="C47" s="18">
        <v>138647</v>
      </c>
      <c r="D47" s="18">
        <v>38846.5</v>
      </c>
      <c r="E47" s="16">
        <f t="shared" si="0"/>
        <v>28.01827663057982</v>
      </c>
      <c r="F47" s="18">
        <v>11905.6</v>
      </c>
      <c r="G47" s="18">
        <v>17081</v>
      </c>
      <c r="H47" s="19">
        <f t="shared" si="1"/>
        <v>28986.6</v>
      </c>
      <c r="I47" s="17">
        <f t="shared" si="2"/>
        <v>9859.9000000000015</v>
      </c>
    </row>
    <row r="48" spans="1:9" x14ac:dyDescent="0.2">
      <c r="A48" s="12" t="s">
        <v>65</v>
      </c>
      <c r="B48" s="24" t="s">
        <v>105</v>
      </c>
      <c r="C48" s="18">
        <v>183887.1</v>
      </c>
      <c r="D48" s="18">
        <v>23864.7</v>
      </c>
      <c r="E48" s="16">
        <f t="shared" si="0"/>
        <v>12.977908727692157</v>
      </c>
      <c r="F48" s="18">
        <v>5921.3</v>
      </c>
      <c r="G48" s="18">
        <v>7860.2</v>
      </c>
      <c r="H48" s="19">
        <f t="shared" si="1"/>
        <v>13781.5</v>
      </c>
      <c r="I48" s="17">
        <f t="shared" si="2"/>
        <v>10083.200000000001</v>
      </c>
    </row>
    <row r="49" spans="1:9" x14ac:dyDescent="0.2">
      <c r="A49" s="12" t="s">
        <v>67</v>
      </c>
      <c r="B49" s="24" t="s">
        <v>106</v>
      </c>
      <c r="C49" s="18">
        <v>5051.2</v>
      </c>
      <c r="D49" s="18">
        <v>77.400000000000006</v>
      </c>
      <c r="E49" s="16">
        <f t="shared" si="0"/>
        <v>1.532309154260374</v>
      </c>
      <c r="F49" s="18">
        <v>0</v>
      </c>
      <c r="G49" s="18">
        <v>457.1</v>
      </c>
      <c r="H49" s="19">
        <f t="shared" si="1"/>
        <v>457.1</v>
      </c>
      <c r="I49" s="17">
        <f t="shared" si="2"/>
        <v>-379.70000000000005</v>
      </c>
    </row>
    <row r="50" spans="1:9" s="10" customFormat="1" x14ac:dyDescent="0.2">
      <c r="A50" s="13" t="s">
        <v>28</v>
      </c>
      <c r="B50" s="2" t="s">
        <v>29</v>
      </c>
      <c r="C50" s="16">
        <v>554055.69999999995</v>
      </c>
      <c r="D50" s="16">
        <v>154989.20000000001</v>
      </c>
      <c r="E50" s="16">
        <f t="shared" si="0"/>
        <v>27.973577385811577</v>
      </c>
      <c r="F50" s="16">
        <v>42457.8</v>
      </c>
      <c r="G50" s="16">
        <v>99124.5</v>
      </c>
      <c r="H50" s="17">
        <f t="shared" si="1"/>
        <v>141582.29999999999</v>
      </c>
      <c r="I50" s="17">
        <f t="shared" si="2"/>
        <v>13406.900000000023</v>
      </c>
    </row>
    <row r="51" spans="1:9" x14ac:dyDescent="0.2">
      <c r="A51" s="12" t="s">
        <v>68</v>
      </c>
      <c r="B51" s="24" t="s">
        <v>107</v>
      </c>
      <c r="C51" s="18">
        <v>369766.9</v>
      </c>
      <c r="D51" s="18">
        <v>101213</v>
      </c>
      <c r="E51" s="16">
        <f t="shared" si="0"/>
        <v>27.372109293719905</v>
      </c>
      <c r="F51" s="18">
        <v>42457.8</v>
      </c>
      <c r="G51" s="18">
        <v>98702.5</v>
      </c>
      <c r="H51" s="19">
        <f t="shared" si="1"/>
        <v>141160.29999999999</v>
      </c>
      <c r="I51" s="17">
        <f t="shared" si="2"/>
        <v>-39947.299999999988</v>
      </c>
    </row>
    <row r="52" spans="1:9" x14ac:dyDescent="0.2">
      <c r="A52" s="12" t="s">
        <v>69</v>
      </c>
      <c r="B52" s="24" t="s">
        <v>108</v>
      </c>
      <c r="C52" s="18">
        <v>3246</v>
      </c>
      <c r="D52" s="18">
        <v>77.5</v>
      </c>
      <c r="E52" s="16">
        <f t="shared" si="0"/>
        <v>2.3875539125077019</v>
      </c>
      <c r="F52" s="18">
        <v>0</v>
      </c>
      <c r="G52" s="18">
        <v>422</v>
      </c>
      <c r="H52" s="19">
        <f t="shared" si="1"/>
        <v>422</v>
      </c>
      <c r="I52" s="17">
        <f t="shared" si="2"/>
        <v>-344.5</v>
      </c>
    </row>
    <row r="53" spans="1:9" x14ac:dyDescent="0.2">
      <c r="A53" s="12" t="s">
        <v>70</v>
      </c>
      <c r="B53" s="24" t="s">
        <v>109</v>
      </c>
      <c r="C53" s="18">
        <v>181042.8</v>
      </c>
      <c r="D53" s="18">
        <v>53698.7</v>
      </c>
      <c r="E53" s="16">
        <f t="shared" si="0"/>
        <v>29.6607763468086</v>
      </c>
      <c r="F53" s="18">
        <v>0</v>
      </c>
      <c r="G53" s="18">
        <v>0</v>
      </c>
      <c r="H53" s="19">
        <f t="shared" si="1"/>
        <v>0</v>
      </c>
      <c r="I53" s="17">
        <f t="shared" si="2"/>
        <v>53698.7</v>
      </c>
    </row>
    <row r="54" spans="1:9" s="10" customFormat="1" x14ac:dyDescent="0.2">
      <c r="A54" s="13" t="s">
        <v>30</v>
      </c>
      <c r="B54" s="2" t="s">
        <v>31</v>
      </c>
      <c r="C54" s="16">
        <v>23445.599999999999</v>
      </c>
      <c r="D54" s="16">
        <v>6329</v>
      </c>
      <c r="E54" s="16">
        <f t="shared" si="0"/>
        <v>26.994404067287682</v>
      </c>
      <c r="F54" s="16">
        <v>4116.8</v>
      </c>
      <c r="G54" s="16">
        <v>1634</v>
      </c>
      <c r="H54" s="17">
        <f t="shared" si="1"/>
        <v>5750.8</v>
      </c>
      <c r="I54" s="17">
        <f t="shared" si="2"/>
        <v>578.19999999999982</v>
      </c>
    </row>
    <row r="55" spans="1:9" x14ac:dyDescent="0.2">
      <c r="A55" s="12" t="s">
        <v>71</v>
      </c>
      <c r="B55" s="24" t="s">
        <v>110</v>
      </c>
      <c r="C55" s="18">
        <v>12175</v>
      </c>
      <c r="D55" s="18">
        <v>3607.1</v>
      </c>
      <c r="E55" s="16">
        <f t="shared" si="0"/>
        <v>29.627104722792609</v>
      </c>
      <c r="F55" s="18">
        <v>1500</v>
      </c>
      <c r="G55" s="18">
        <v>0</v>
      </c>
      <c r="H55" s="19">
        <f t="shared" si="1"/>
        <v>1500</v>
      </c>
      <c r="I55" s="17">
        <f t="shared" si="2"/>
        <v>2107.1</v>
      </c>
    </row>
    <row r="56" spans="1:9" x14ac:dyDescent="0.2">
      <c r="A56" s="12" t="s">
        <v>72</v>
      </c>
      <c r="B56" s="24" t="s">
        <v>111</v>
      </c>
      <c r="C56" s="18">
        <v>6500</v>
      </c>
      <c r="D56" s="18">
        <v>914.8</v>
      </c>
      <c r="E56" s="16">
        <f t="shared" si="0"/>
        <v>14.073846153846153</v>
      </c>
      <c r="F56" s="18">
        <v>2500</v>
      </c>
      <c r="G56" s="18">
        <v>665</v>
      </c>
      <c r="H56" s="19">
        <f t="shared" si="1"/>
        <v>3165</v>
      </c>
      <c r="I56" s="17">
        <f t="shared" si="2"/>
        <v>-2250.1999999999998</v>
      </c>
    </row>
    <row r="57" spans="1:9" x14ac:dyDescent="0.2">
      <c r="A57" s="12" t="s">
        <v>73</v>
      </c>
      <c r="B57" s="24" t="s">
        <v>112</v>
      </c>
      <c r="C57" s="18">
        <v>4770.6000000000004</v>
      </c>
      <c r="D57" s="18">
        <v>1807.1</v>
      </c>
      <c r="E57" s="16">
        <f t="shared" si="0"/>
        <v>37.879931245545627</v>
      </c>
      <c r="F57" s="18">
        <v>116.8</v>
      </c>
      <c r="G57" s="18">
        <v>969</v>
      </c>
      <c r="H57" s="19">
        <f t="shared" si="1"/>
        <v>1085.8</v>
      </c>
      <c r="I57" s="17">
        <f t="shared" si="2"/>
        <v>721.3</v>
      </c>
    </row>
    <row r="58" spans="1:9" s="10" customFormat="1" x14ac:dyDescent="0.2">
      <c r="A58" s="13" t="s">
        <v>32</v>
      </c>
      <c r="B58" s="2" t="s">
        <v>33</v>
      </c>
      <c r="C58" s="16">
        <v>36560</v>
      </c>
      <c r="D58" s="16">
        <v>7057.1</v>
      </c>
      <c r="E58" s="16">
        <f t="shared" si="0"/>
        <v>19.302789934354486</v>
      </c>
      <c r="F58" s="16">
        <v>2694.4</v>
      </c>
      <c r="G58" s="16">
        <v>6998.7</v>
      </c>
      <c r="H58" s="17">
        <f t="shared" si="1"/>
        <v>9693.1</v>
      </c>
      <c r="I58" s="17">
        <f t="shared" si="2"/>
        <v>-2636</v>
      </c>
    </row>
    <row r="59" spans="1:9" ht="31.5" x14ac:dyDescent="0.2">
      <c r="A59" s="12" t="s">
        <v>74</v>
      </c>
      <c r="B59" s="24" t="s">
        <v>113</v>
      </c>
      <c r="C59" s="18">
        <v>36560</v>
      </c>
      <c r="D59" s="18">
        <v>7057.1</v>
      </c>
      <c r="E59" s="16">
        <f t="shared" si="0"/>
        <v>19.302789934354486</v>
      </c>
      <c r="F59" s="18">
        <v>2694.4</v>
      </c>
      <c r="G59" s="18">
        <v>6998.7</v>
      </c>
      <c r="H59" s="19">
        <f t="shared" si="1"/>
        <v>9693.1</v>
      </c>
      <c r="I59" s="17">
        <f t="shared" si="2"/>
        <v>-2636</v>
      </c>
    </row>
    <row r="60" spans="1:9" s="10" customFormat="1" ht="36.75" customHeight="1" x14ac:dyDescent="0.2">
      <c r="A60" s="14"/>
      <c r="B60" s="15" t="s">
        <v>0</v>
      </c>
      <c r="C60" s="20">
        <f>C5+C12+C15+C18+C25+C31+C33+C40+C45+C50+C54+C58</f>
        <v>11777117.1</v>
      </c>
      <c r="D60" s="20">
        <f>D5+D12+D15+D18+D25+D31+D33+D40+D45+D50+D54+D58</f>
        <v>1951347.2</v>
      </c>
      <c r="E60" s="20">
        <f t="shared" si="0"/>
        <v>16.568971705308083</v>
      </c>
      <c r="F60" s="20">
        <f>F5+F12+F15+F18+F25+F31+F33+F40+F45+F50+F54+F58</f>
        <v>755577.00000000023</v>
      </c>
      <c r="G60" s="20">
        <f>G5+G12+G15+G18+G25+G31+G33+G40+G43+G45+G50+G54+G58</f>
        <v>930305.1</v>
      </c>
      <c r="H60" s="22">
        <f t="shared" si="1"/>
        <v>1685882.1</v>
      </c>
      <c r="I60" s="22">
        <f t="shared" si="2"/>
        <v>265465.09999999986</v>
      </c>
    </row>
    <row r="61" spans="1:9" x14ac:dyDescent="0.2">
      <c r="D61" s="6"/>
      <c r="E61" s="6"/>
      <c r="F61" s="6"/>
      <c r="G61" s="6"/>
      <c r="H61" s="7"/>
      <c r="I61" s="7"/>
    </row>
  </sheetData>
  <mergeCells count="8">
    <mergeCell ref="B1:I1"/>
    <mergeCell ref="A2:A3"/>
    <mergeCell ref="B2:B3"/>
    <mergeCell ref="C2:C3"/>
    <mergeCell ref="D2:D3"/>
    <mergeCell ref="E2:E3"/>
    <mergeCell ref="F2:H2"/>
    <mergeCell ref="I2:I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01.04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СтружкинаЕИ</dc:creator>
  <cp:lastModifiedBy>Сотрудник</cp:lastModifiedBy>
  <cp:lastPrinted>2020-03-19T11:24:03Z</cp:lastPrinted>
  <dcterms:created xsi:type="dcterms:W3CDTF">2020-02-17T09:40:34Z</dcterms:created>
  <dcterms:modified xsi:type="dcterms:W3CDTF">2020-04-14T08:29:52Z</dcterms:modified>
</cp:coreProperties>
</file>